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58\Google Drive\Jonas Zukas\3 kartas\"/>
    </mc:Choice>
  </mc:AlternateContent>
  <xr:revisionPtr revIDLastSave="0" documentId="13_ncr:1_{EA8CF764-BB2D-4A98-BAA1-4813EB3A9C62}" xr6:coauthVersionLast="45" xr6:coauthVersionMax="45" xr10:uidLastSave="{00000000-0000-0000-0000-000000000000}"/>
  <bookViews>
    <workbookView xWindow="-120" yWindow="-120" windowWidth="25440" windowHeight="155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8" i="1" l="1"/>
  <c r="AK7" i="1"/>
  <c r="AK6" i="1"/>
  <c r="AK5" i="1"/>
  <c r="AK4" i="1"/>
  <c r="AK3" i="1"/>
  <c r="AG6" i="1" l="1"/>
  <c r="AG7" i="1"/>
  <c r="AG8" i="1"/>
  <c r="AG5" i="1"/>
  <c r="AC6" i="1"/>
  <c r="AC7" i="1"/>
  <c r="AC8" i="1"/>
  <c r="AC5" i="1"/>
  <c r="Y6" i="1"/>
  <c r="Y7" i="1"/>
  <c r="Y8" i="1"/>
  <c r="Y5" i="1"/>
  <c r="U6" i="1"/>
  <c r="U7" i="1"/>
  <c r="U8" i="1"/>
  <c r="U5" i="1"/>
  <c r="Q6" i="1"/>
  <c r="Q7" i="1"/>
  <c r="Q8" i="1"/>
  <c r="Q5" i="1"/>
  <c r="M10" i="1"/>
  <c r="N8" i="1"/>
  <c r="N7" i="1"/>
  <c r="N6" i="1"/>
  <c r="N5" i="1"/>
  <c r="M9" i="1"/>
  <c r="M6" i="1"/>
  <c r="M7" i="1"/>
  <c r="M8" i="1"/>
  <c r="M5" i="1"/>
  <c r="AG9" i="1" l="1"/>
  <c r="AG10" i="1" s="1"/>
  <c r="AC9" i="1"/>
  <c r="AC10" i="1" s="1"/>
  <c r="Y9" i="1"/>
  <c r="Y10" i="1" s="1"/>
  <c r="U9" i="1"/>
  <c r="U10" i="1" s="1"/>
  <c r="Q9" i="1"/>
  <c r="Q10" i="1" s="1"/>
  <c r="AH8" i="1" l="1"/>
  <c r="AH5" i="1"/>
  <c r="AH7" i="1"/>
  <c r="AH6" i="1"/>
  <c r="AD8" i="1"/>
  <c r="AD6" i="1"/>
  <c r="AD7" i="1"/>
  <c r="AD5" i="1"/>
  <c r="Z8" i="1"/>
  <c r="Z7" i="1"/>
  <c r="Z6" i="1"/>
  <c r="Z5" i="1"/>
  <c r="V8" i="1"/>
  <c r="V6" i="1"/>
  <c r="V7" i="1"/>
  <c r="V5" i="1"/>
  <c r="R8" i="1"/>
  <c r="R7" i="1"/>
  <c r="R6" i="1"/>
  <c r="R5" i="1"/>
</calcChain>
</file>

<file path=xl/sharedStrings.xml><?xml version="1.0" encoding="utf-8"?>
<sst xmlns="http://schemas.openxmlformats.org/spreadsheetml/2006/main" count="143" uniqueCount="77">
  <si>
    <t>Dalyvis</t>
  </si>
  <si>
    <t>Participant</t>
  </si>
  <si>
    <t>Laikas</t>
  </si>
  <si>
    <t>Time</t>
  </si>
  <si>
    <t>Data</t>
  </si>
  <si>
    <t>Date</t>
  </si>
  <si>
    <t>Bandymų skaičius</t>
  </si>
  <si>
    <t>Number of attempts - A1</t>
  </si>
  <si>
    <t>Kontrol.</t>
  </si>
  <si>
    <t>Number of attempts - A2</t>
  </si>
  <si>
    <t>Number of attempts - B1</t>
  </si>
  <si>
    <t>Number of attempts - B2</t>
  </si>
  <si>
    <t>Number of attempts - C1</t>
  </si>
  <si>
    <t>Number of attempts - C2</t>
  </si>
  <si>
    <t>MaxDiff Y/N</t>
  </si>
  <si>
    <t>1.  </t>
  </si>
  <si>
    <t>-</t>
  </si>
  <si>
    <t>Y</t>
  </si>
  <si>
    <t>2.  </t>
  </si>
  <si>
    <t>3.  </t>
  </si>
  <si>
    <t>4.  </t>
  </si>
  <si>
    <t>5.  </t>
  </si>
  <si>
    <t>6.  </t>
  </si>
  <si>
    <t>7.  </t>
  </si>
  <si>
    <r>
      <t>8.</t>
    </r>
    <r>
      <rPr>
        <b/>
        <sz val="7"/>
        <color theme="1"/>
        <rFont val="Times New Roman"/>
        <family val="1"/>
        <charset val="186"/>
      </rPr>
      <t xml:space="preserve">       </t>
    </r>
    <r>
      <rPr>
        <b/>
        <sz val="10"/>
        <color theme="1"/>
        <rFont val="Times New Roman"/>
        <family val="1"/>
        <charset val="186"/>
      </rPr>
      <t> </t>
    </r>
  </si>
  <si>
    <t>N</t>
  </si>
  <si>
    <r>
      <t>9.</t>
    </r>
    <r>
      <rPr>
        <b/>
        <sz val="7"/>
        <color theme="1"/>
        <rFont val="Times New Roman"/>
        <family val="1"/>
        <charset val="186"/>
      </rPr>
      <t xml:space="preserve">       </t>
    </r>
    <r>
      <rPr>
        <b/>
        <sz val="10"/>
        <color theme="1"/>
        <rFont val="Times New Roman"/>
        <family val="1"/>
        <charset val="186"/>
      </rPr>
      <t> </t>
    </r>
  </si>
  <si>
    <r>
      <t>10.</t>
    </r>
    <r>
      <rPr>
        <b/>
        <sz val="7"/>
        <color theme="1"/>
        <rFont val="Times New Roman"/>
        <family val="1"/>
        <charset val="186"/>
      </rPr>
      <t xml:space="preserve">    </t>
    </r>
    <r>
      <rPr>
        <b/>
        <sz val="10"/>
        <color theme="1"/>
        <rFont val="Times New Roman"/>
        <family val="1"/>
        <charset val="186"/>
      </rPr>
      <t> </t>
    </r>
  </si>
  <si>
    <r>
      <t>11.</t>
    </r>
    <r>
      <rPr>
        <b/>
        <sz val="7"/>
        <color theme="1"/>
        <rFont val="Times New Roman"/>
        <family val="1"/>
        <charset val="186"/>
      </rPr>
      <t xml:space="preserve">    </t>
    </r>
    <r>
      <rPr>
        <b/>
        <sz val="10"/>
        <color theme="1"/>
        <rFont val="Times New Roman"/>
        <family val="1"/>
        <charset val="186"/>
      </rPr>
      <t> </t>
    </r>
  </si>
  <si>
    <r>
      <t>12.</t>
    </r>
    <r>
      <rPr>
        <b/>
        <sz val="7"/>
        <color theme="1"/>
        <rFont val="Times New Roman"/>
        <family val="1"/>
        <charset val="186"/>
      </rPr>
      <t xml:space="preserve">    </t>
    </r>
    <r>
      <rPr>
        <b/>
        <sz val="10"/>
        <color theme="1"/>
        <rFont val="Times New Roman"/>
        <family val="1"/>
        <charset val="186"/>
      </rPr>
      <t> </t>
    </r>
  </si>
  <si>
    <r>
      <t>13.</t>
    </r>
    <r>
      <rPr>
        <b/>
        <sz val="7"/>
        <color theme="1"/>
        <rFont val="Times New Roman"/>
        <family val="1"/>
        <charset val="186"/>
      </rPr>
      <t xml:space="preserve">    </t>
    </r>
    <r>
      <rPr>
        <b/>
        <sz val="10"/>
        <color theme="1"/>
        <rFont val="Times New Roman"/>
        <family val="1"/>
        <charset val="186"/>
      </rPr>
      <t> </t>
    </r>
  </si>
  <si>
    <r>
      <t>14.</t>
    </r>
    <r>
      <rPr>
        <b/>
        <sz val="7"/>
        <color theme="1"/>
        <rFont val="Times New Roman"/>
        <family val="1"/>
        <charset val="186"/>
      </rPr>
      <t xml:space="preserve">    </t>
    </r>
    <r>
      <rPr>
        <b/>
        <sz val="10"/>
        <color theme="1"/>
        <rFont val="Times New Roman"/>
        <family val="1"/>
        <charset val="186"/>
      </rPr>
      <t> </t>
    </r>
  </si>
  <si>
    <r>
      <t>15.</t>
    </r>
    <r>
      <rPr>
        <b/>
        <sz val="7"/>
        <color theme="1"/>
        <rFont val="Times New Roman"/>
        <family val="1"/>
        <charset val="186"/>
      </rPr>
      <t xml:space="preserve">    </t>
    </r>
    <r>
      <rPr>
        <b/>
        <sz val="10"/>
        <color theme="1"/>
        <rFont val="Times New Roman"/>
        <family val="1"/>
        <charset val="186"/>
      </rPr>
      <t> </t>
    </r>
  </si>
  <si>
    <r>
      <t>16.</t>
    </r>
    <r>
      <rPr>
        <b/>
        <sz val="7"/>
        <color theme="1"/>
        <rFont val="Times New Roman"/>
        <family val="1"/>
        <charset val="186"/>
      </rPr>
      <t xml:space="preserve">    </t>
    </r>
    <r>
      <rPr>
        <b/>
        <sz val="10"/>
        <color theme="1"/>
        <rFont val="Times New Roman"/>
        <family val="1"/>
        <charset val="186"/>
      </rPr>
      <t> </t>
    </r>
  </si>
  <si>
    <r>
      <t>17.</t>
    </r>
    <r>
      <rPr>
        <b/>
        <sz val="7"/>
        <color theme="1"/>
        <rFont val="Times New Roman"/>
        <family val="1"/>
        <charset val="186"/>
      </rPr>
      <t xml:space="preserve">    </t>
    </r>
    <r>
      <rPr>
        <b/>
        <sz val="10"/>
        <color theme="1"/>
        <rFont val="Times New Roman"/>
        <family val="1"/>
        <charset val="186"/>
      </rPr>
      <t> </t>
    </r>
  </si>
  <si>
    <r>
      <t>18.</t>
    </r>
    <r>
      <rPr>
        <b/>
        <sz val="7"/>
        <color theme="1"/>
        <rFont val="Times New Roman"/>
        <family val="1"/>
        <charset val="186"/>
      </rPr>
      <t xml:space="preserve">    </t>
    </r>
    <r>
      <rPr>
        <b/>
        <sz val="10"/>
        <color theme="1"/>
        <rFont val="Times New Roman"/>
        <family val="1"/>
        <charset val="186"/>
      </rPr>
      <t> </t>
    </r>
  </si>
  <si>
    <r>
      <t>19.</t>
    </r>
    <r>
      <rPr>
        <b/>
        <sz val="7"/>
        <color theme="1"/>
        <rFont val="Times New Roman"/>
        <family val="1"/>
        <charset val="186"/>
      </rPr>
      <t xml:space="preserve">    </t>
    </r>
    <r>
      <rPr>
        <b/>
        <sz val="10"/>
        <color theme="1"/>
        <rFont val="Times New Roman"/>
        <family val="1"/>
        <charset val="186"/>
      </rPr>
      <t> </t>
    </r>
  </si>
  <si>
    <r>
      <t>20.</t>
    </r>
    <r>
      <rPr>
        <b/>
        <sz val="7"/>
        <color theme="1"/>
        <rFont val="Times New Roman"/>
        <family val="1"/>
        <charset val="186"/>
      </rPr>
      <t xml:space="preserve">    </t>
    </r>
    <r>
      <rPr>
        <b/>
        <sz val="10"/>
        <color theme="1"/>
        <rFont val="Times New Roman"/>
        <family val="1"/>
        <charset val="186"/>
      </rPr>
      <t> </t>
    </r>
  </si>
  <si>
    <r>
      <t>21.</t>
    </r>
    <r>
      <rPr>
        <b/>
        <sz val="7"/>
        <color theme="1"/>
        <rFont val="Times New Roman"/>
        <family val="1"/>
        <charset val="186"/>
      </rPr>
      <t xml:space="preserve">    </t>
    </r>
    <r>
      <rPr>
        <b/>
        <sz val="10"/>
        <color theme="1"/>
        <rFont val="Times New Roman"/>
        <family val="1"/>
        <charset val="186"/>
      </rPr>
      <t> </t>
    </r>
  </si>
  <si>
    <r>
      <t>22.</t>
    </r>
    <r>
      <rPr>
        <b/>
        <sz val="7"/>
        <color theme="1"/>
        <rFont val="Times New Roman"/>
        <family val="1"/>
        <charset val="186"/>
      </rPr>
      <t xml:space="preserve">    </t>
    </r>
    <r>
      <rPr>
        <b/>
        <sz val="10"/>
        <color theme="1"/>
        <rFont val="Times New Roman"/>
        <family val="1"/>
        <charset val="186"/>
      </rPr>
      <t> </t>
    </r>
  </si>
  <si>
    <r>
      <t>23.</t>
    </r>
    <r>
      <rPr>
        <b/>
        <sz val="7"/>
        <color theme="1"/>
        <rFont val="Times New Roman"/>
        <family val="1"/>
        <charset val="186"/>
      </rPr>
      <t xml:space="preserve">    </t>
    </r>
    <r>
      <rPr>
        <b/>
        <sz val="10"/>
        <color theme="1"/>
        <rFont val="Times New Roman"/>
        <family val="1"/>
        <charset val="186"/>
      </rPr>
      <t> </t>
    </r>
  </si>
  <si>
    <r>
      <t>24.</t>
    </r>
    <r>
      <rPr>
        <b/>
        <sz val="7"/>
        <color theme="1"/>
        <rFont val="Times New Roman"/>
        <family val="1"/>
        <charset val="186"/>
      </rPr>
      <t xml:space="preserve">    </t>
    </r>
    <r>
      <rPr>
        <b/>
        <sz val="10"/>
        <color theme="1"/>
        <rFont val="Times New Roman"/>
        <family val="1"/>
        <charset val="186"/>
      </rPr>
      <t> </t>
    </r>
  </si>
  <si>
    <r>
      <t>25.</t>
    </r>
    <r>
      <rPr>
        <b/>
        <sz val="7"/>
        <color theme="1"/>
        <rFont val="Times New Roman"/>
        <family val="1"/>
        <charset val="186"/>
      </rPr>
      <t xml:space="preserve">    </t>
    </r>
    <r>
      <rPr>
        <b/>
        <sz val="10"/>
        <color theme="1"/>
        <rFont val="Times New Roman"/>
        <family val="1"/>
        <charset val="186"/>
      </rPr>
      <t> </t>
    </r>
  </si>
  <si>
    <r>
      <t>26.</t>
    </r>
    <r>
      <rPr>
        <b/>
        <sz val="7"/>
        <color theme="1"/>
        <rFont val="Times New Roman"/>
        <family val="1"/>
        <charset val="186"/>
      </rPr>
      <t xml:space="preserve">    </t>
    </r>
    <r>
      <rPr>
        <b/>
        <sz val="10"/>
        <color theme="1"/>
        <rFont val="Times New Roman"/>
        <family val="1"/>
        <charset val="186"/>
      </rPr>
      <t> </t>
    </r>
  </si>
  <si>
    <r>
      <t>27.</t>
    </r>
    <r>
      <rPr>
        <sz val="7"/>
        <color theme="1"/>
        <rFont val="Times New Roman"/>
        <family val="1"/>
        <charset val="186"/>
      </rPr>
      <t xml:space="preserve">    </t>
    </r>
    <r>
      <rPr>
        <sz val="10"/>
        <color theme="1"/>
        <rFont val="Times New Roman"/>
        <family val="1"/>
        <charset val="186"/>
      </rPr>
      <t> </t>
    </r>
  </si>
  <si>
    <r>
      <t>28.</t>
    </r>
    <r>
      <rPr>
        <b/>
        <sz val="7"/>
        <color theme="1"/>
        <rFont val="Times New Roman"/>
        <family val="1"/>
        <charset val="186"/>
      </rPr>
      <t xml:space="preserve">    </t>
    </r>
    <r>
      <rPr>
        <b/>
        <sz val="10"/>
        <color theme="1"/>
        <rFont val="Times New Roman"/>
        <family val="1"/>
        <charset val="186"/>
      </rPr>
      <t> </t>
    </r>
  </si>
  <si>
    <r>
      <t>29.</t>
    </r>
    <r>
      <rPr>
        <b/>
        <sz val="7"/>
        <color theme="1"/>
        <rFont val="Times New Roman"/>
        <family val="1"/>
        <charset val="186"/>
      </rPr>
      <t xml:space="preserve">    </t>
    </r>
    <r>
      <rPr>
        <b/>
        <sz val="10"/>
        <color theme="1"/>
        <rFont val="Times New Roman"/>
        <family val="1"/>
        <charset val="186"/>
      </rPr>
      <t> </t>
    </r>
  </si>
  <si>
    <r>
      <t>30.</t>
    </r>
    <r>
      <rPr>
        <b/>
        <sz val="7"/>
        <color theme="1"/>
        <rFont val="Times New Roman"/>
        <family val="1"/>
        <charset val="186"/>
      </rPr>
      <t xml:space="preserve">    </t>
    </r>
    <r>
      <rPr>
        <b/>
        <sz val="10"/>
        <color theme="1"/>
        <rFont val="Times New Roman"/>
        <family val="1"/>
        <charset val="186"/>
      </rPr>
      <t> </t>
    </r>
  </si>
  <si>
    <r>
      <t>31.</t>
    </r>
    <r>
      <rPr>
        <b/>
        <sz val="7"/>
        <color theme="1"/>
        <rFont val="Times New Roman"/>
        <family val="1"/>
        <charset val="186"/>
      </rPr>
      <t xml:space="preserve">    </t>
    </r>
    <r>
      <rPr>
        <b/>
        <sz val="10"/>
        <color theme="1"/>
        <rFont val="Times New Roman"/>
        <family val="1"/>
        <charset val="186"/>
      </rPr>
      <t> </t>
    </r>
  </si>
  <si>
    <r>
      <t>32.</t>
    </r>
    <r>
      <rPr>
        <b/>
        <sz val="7"/>
        <color theme="1"/>
        <rFont val="Times New Roman"/>
        <family val="1"/>
        <charset val="186"/>
      </rPr>
      <t xml:space="preserve">    </t>
    </r>
    <r>
      <rPr>
        <b/>
        <sz val="10"/>
        <color theme="1"/>
        <rFont val="Times New Roman"/>
        <family val="1"/>
        <charset val="186"/>
      </rPr>
      <t> </t>
    </r>
  </si>
  <si>
    <r>
      <t>33.</t>
    </r>
    <r>
      <rPr>
        <b/>
        <sz val="7"/>
        <color theme="1"/>
        <rFont val="Times New Roman"/>
        <family val="1"/>
        <charset val="186"/>
      </rPr>
      <t xml:space="preserve">    </t>
    </r>
    <r>
      <rPr>
        <b/>
        <sz val="10"/>
        <color theme="1"/>
        <rFont val="Times New Roman"/>
        <family val="1"/>
        <charset val="186"/>
      </rPr>
      <t> </t>
    </r>
  </si>
  <si>
    <r>
      <t>34.</t>
    </r>
    <r>
      <rPr>
        <b/>
        <sz val="7"/>
        <color theme="1"/>
        <rFont val="Times New Roman"/>
        <family val="1"/>
        <charset val="186"/>
      </rPr>
      <t xml:space="preserve">    </t>
    </r>
    <r>
      <rPr>
        <b/>
        <sz val="10"/>
        <color theme="1"/>
        <rFont val="Times New Roman"/>
        <family val="1"/>
        <charset val="186"/>
      </rPr>
      <t> </t>
    </r>
  </si>
  <si>
    <r>
      <t>35.</t>
    </r>
    <r>
      <rPr>
        <b/>
        <sz val="7"/>
        <color theme="1"/>
        <rFont val="Times New Roman"/>
        <family val="1"/>
        <charset val="186"/>
      </rPr>
      <t xml:space="preserve">    </t>
    </r>
    <r>
      <rPr>
        <b/>
        <sz val="10"/>
        <color theme="1"/>
        <rFont val="Times New Roman"/>
        <family val="1"/>
        <charset val="186"/>
      </rPr>
      <t> </t>
    </r>
  </si>
  <si>
    <r>
      <t>36.</t>
    </r>
    <r>
      <rPr>
        <b/>
        <sz val="7"/>
        <color theme="1"/>
        <rFont val="Times New Roman"/>
        <family val="1"/>
        <charset val="186"/>
      </rPr>
      <t xml:space="preserve">    </t>
    </r>
    <r>
      <rPr>
        <b/>
        <sz val="10"/>
        <color theme="1"/>
        <rFont val="Times New Roman"/>
        <family val="1"/>
        <charset val="186"/>
      </rPr>
      <t> </t>
    </r>
  </si>
  <si>
    <r>
      <t>37.</t>
    </r>
    <r>
      <rPr>
        <b/>
        <sz val="7"/>
        <color theme="1"/>
        <rFont val="Times New Roman"/>
        <family val="1"/>
        <charset val="186"/>
      </rPr>
      <t xml:space="preserve">    </t>
    </r>
    <r>
      <rPr>
        <b/>
        <sz val="10"/>
        <color theme="1"/>
        <rFont val="Times New Roman"/>
        <family val="1"/>
        <charset val="186"/>
      </rPr>
      <t> </t>
    </r>
  </si>
  <si>
    <r>
      <t>38.</t>
    </r>
    <r>
      <rPr>
        <b/>
        <sz val="7"/>
        <color theme="1"/>
        <rFont val="Times New Roman"/>
        <family val="1"/>
        <charset val="186"/>
      </rPr>
      <t xml:space="preserve">    </t>
    </r>
    <r>
      <rPr>
        <b/>
        <sz val="10"/>
        <color theme="1"/>
        <rFont val="Times New Roman"/>
        <family val="1"/>
        <charset val="186"/>
      </rPr>
      <t> </t>
    </r>
  </si>
  <si>
    <r>
      <t>39.</t>
    </r>
    <r>
      <rPr>
        <b/>
        <sz val="7"/>
        <color theme="1"/>
        <rFont val="Times New Roman"/>
        <family val="1"/>
        <charset val="186"/>
      </rPr>
      <t xml:space="preserve">    </t>
    </r>
    <r>
      <rPr>
        <b/>
        <sz val="10"/>
        <color theme="1"/>
        <rFont val="Times New Roman"/>
        <family val="1"/>
        <charset val="186"/>
      </rPr>
      <t> </t>
    </r>
  </si>
  <si>
    <t>A1 rezai</t>
  </si>
  <si>
    <t>pi</t>
  </si>
  <si>
    <t>mat</t>
  </si>
  <si>
    <t>A2 rezai</t>
  </si>
  <si>
    <t>B1 rezai</t>
  </si>
  <si>
    <t>B2 rezai</t>
  </si>
  <si>
    <t>C1 rezai</t>
  </si>
  <si>
    <t>Išvada: pagal mat geriausia dėžė yra A2</t>
  </si>
  <si>
    <t>Atidarymų skaičius</t>
  </si>
  <si>
    <t>Pastabos: mat - vidutinis dėžutės atidarymo bandymų skaičius</t>
  </si>
  <si>
    <t>viso žmonių:</t>
  </si>
  <si>
    <t>C2 rezai</t>
  </si>
  <si>
    <t>A1</t>
  </si>
  <si>
    <t>A2</t>
  </si>
  <si>
    <t>B1</t>
  </si>
  <si>
    <t>B2</t>
  </si>
  <si>
    <t>C1</t>
  </si>
  <si>
    <t>C2</t>
  </si>
  <si>
    <t>Dėžutės žymuo</t>
  </si>
  <si>
    <t>vidutinis bandymų skaičius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</si>
</sst>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7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 applyAlignment="1">
      <alignment vertical="top" wrapText="1"/>
    </xf>
    <xf numFmtId="0" fontId="1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 indent="2"/>
    </xf>
    <xf numFmtId="20" fontId="2" fillId="2" borderId="3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 indent="2"/>
    </xf>
    <xf numFmtId="20" fontId="4" fillId="0" borderId="3" xfId="0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 indent="5"/>
    </xf>
    <xf numFmtId="0" fontId="1" fillId="2" borderId="3" xfId="0" applyFont="1" applyFill="1" applyBorder="1" applyAlignment="1">
      <alignment horizontal="left" vertical="center" wrapText="1" indent="5"/>
    </xf>
    <xf numFmtId="0" fontId="1" fillId="2" borderId="3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3" borderId="0" xfId="0" applyFill="1"/>
    <xf numFmtId="0" fontId="4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7" fillId="0" borderId="0" xfId="0" applyFont="1"/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lt-LT"/>
              <a:t>A1 dėžutė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t-LT"/>
        </a:p>
      </c:txPr>
    </c:title>
    <c:autoTitleDeleted val="0"/>
    <c:plotArea>
      <c:layout>
        <c:manualLayout>
          <c:layoutTarget val="inner"/>
          <c:xMode val="edge"/>
          <c:yMode val="edge"/>
          <c:x val="0.1902094489167013"/>
          <c:y val="0.13677369562181199"/>
          <c:w val="0.78281017362567185"/>
          <c:h val="0.703982829063876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Sheet1!$N$5:$N$8</c:f>
              <c:numCache>
                <c:formatCode>General</c:formatCode>
                <c:ptCount val="4"/>
                <c:pt idx="0">
                  <c:v>0.10256410256410256</c:v>
                </c:pt>
                <c:pt idx="1">
                  <c:v>0.4358974358974359</c:v>
                </c:pt>
                <c:pt idx="2">
                  <c:v>0.71794871794871795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C-420A-BDE1-FA34BB9223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1206212224"/>
        <c:axId val="1404883408"/>
      </c:barChart>
      <c:catAx>
        <c:axId val="1206212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lt-LT"/>
                  <a:t>AStidarymų skaičius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lt-LT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t-LT"/>
          </a:p>
        </c:txPr>
        <c:crossAx val="1404883408"/>
        <c:crosses val="autoZero"/>
        <c:auto val="1"/>
        <c:lblAlgn val="ctr"/>
        <c:lblOffset val="100"/>
        <c:noMultiLvlLbl val="0"/>
      </c:catAx>
      <c:valAx>
        <c:axId val="14048834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r">
                  <a:defRPr sz="1100" b="0" i="0" u="none" strike="noStrik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lt-LT"/>
                  <a:t>P(X&lt;=x)=F(x)</a:t>
                </a:r>
              </a:p>
            </c:rich>
          </c:tx>
          <c:layout>
            <c:manualLayout>
              <c:xMode val="edge"/>
              <c:yMode val="edge"/>
              <c:x val="3.926157289216918E-2"/>
              <c:y val="0.34350880540554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r">
                <a:defRPr sz="1100" b="0" i="0" u="none" strike="noStrike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lt-L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t-LT"/>
          </a:p>
        </c:txPr>
        <c:crossAx val="1206212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lt-LT"/>
              <a:t>A2 dėžutė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t-LT"/>
        </a:p>
      </c:txPr>
    </c:title>
    <c:autoTitleDeleted val="0"/>
    <c:plotArea>
      <c:layout>
        <c:manualLayout>
          <c:layoutTarget val="inner"/>
          <c:xMode val="edge"/>
          <c:yMode val="edge"/>
          <c:x val="0.1902094489167013"/>
          <c:y val="0.13677369562181199"/>
          <c:w val="0.78281017362567185"/>
          <c:h val="0.703982829063876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Sheet1!$R$5:$R$8</c:f>
              <c:numCache>
                <c:formatCode>General</c:formatCode>
                <c:ptCount val="4"/>
                <c:pt idx="0">
                  <c:v>0.79487179487179482</c:v>
                </c:pt>
                <c:pt idx="1">
                  <c:v>0.94871794871794868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C-420A-BDE1-FA34BB9223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1206212224"/>
        <c:axId val="1404883408"/>
      </c:barChart>
      <c:catAx>
        <c:axId val="1206212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lt-LT"/>
                  <a:t>AStidarymų skaičius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lt-LT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t-LT"/>
          </a:p>
        </c:txPr>
        <c:crossAx val="1404883408"/>
        <c:crosses val="autoZero"/>
        <c:auto val="1"/>
        <c:lblAlgn val="ctr"/>
        <c:lblOffset val="100"/>
        <c:noMultiLvlLbl val="0"/>
      </c:catAx>
      <c:valAx>
        <c:axId val="14048834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r">
                  <a:defRPr sz="1100" b="0" i="0" u="none" strike="noStrik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lt-LT"/>
                  <a:t>P(X&lt;=x)=F(x)</a:t>
                </a:r>
              </a:p>
            </c:rich>
          </c:tx>
          <c:layout>
            <c:manualLayout>
              <c:xMode val="edge"/>
              <c:yMode val="edge"/>
              <c:x val="3.926157289216918E-2"/>
              <c:y val="0.34350880540554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r">
                <a:defRPr sz="1100" b="0" i="0" u="none" strike="noStrike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lt-L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t-LT"/>
          </a:p>
        </c:txPr>
        <c:crossAx val="1206212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lt-LT"/>
              <a:t>B1 dėžutė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t-LT"/>
        </a:p>
      </c:txPr>
    </c:title>
    <c:autoTitleDeleted val="0"/>
    <c:plotArea>
      <c:layout>
        <c:manualLayout>
          <c:layoutTarget val="inner"/>
          <c:xMode val="edge"/>
          <c:yMode val="edge"/>
          <c:x val="0.1902094489167013"/>
          <c:y val="0.13677369562181199"/>
          <c:w val="0.78281017362567185"/>
          <c:h val="0.703982829063876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Sheet1!$V$5:$V$8</c:f>
              <c:numCache>
                <c:formatCode>General</c:formatCode>
                <c:ptCount val="4"/>
                <c:pt idx="0">
                  <c:v>0.24324324324324326</c:v>
                </c:pt>
                <c:pt idx="1">
                  <c:v>0.6216216216216216</c:v>
                </c:pt>
                <c:pt idx="2">
                  <c:v>0.89189189189189189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C-420A-BDE1-FA34BB9223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1206212224"/>
        <c:axId val="1404883408"/>
      </c:barChart>
      <c:catAx>
        <c:axId val="1206212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lt-LT"/>
                  <a:t>AStidarymų skaičius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lt-LT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t-LT"/>
          </a:p>
        </c:txPr>
        <c:crossAx val="1404883408"/>
        <c:crosses val="autoZero"/>
        <c:auto val="1"/>
        <c:lblAlgn val="ctr"/>
        <c:lblOffset val="100"/>
        <c:noMultiLvlLbl val="0"/>
      </c:catAx>
      <c:valAx>
        <c:axId val="14048834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r">
                  <a:defRPr sz="1100" b="0" i="0" u="none" strike="noStrik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lt-LT"/>
                  <a:t>P(X&lt;=x)=F(x)</a:t>
                </a:r>
              </a:p>
            </c:rich>
          </c:tx>
          <c:layout>
            <c:manualLayout>
              <c:xMode val="edge"/>
              <c:yMode val="edge"/>
              <c:x val="3.926157289216918E-2"/>
              <c:y val="0.34350880540554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r">
                <a:defRPr sz="1100" b="0" i="0" u="none" strike="noStrike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lt-L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t-LT"/>
          </a:p>
        </c:txPr>
        <c:crossAx val="1206212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lt-LT"/>
              <a:t>B2 dėžutė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t-LT"/>
        </a:p>
      </c:txPr>
    </c:title>
    <c:autoTitleDeleted val="0"/>
    <c:plotArea>
      <c:layout>
        <c:manualLayout>
          <c:layoutTarget val="inner"/>
          <c:xMode val="edge"/>
          <c:yMode val="edge"/>
          <c:x val="0.1902094489167013"/>
          <c:y val="0.13677369562181199"/>
          <c:w val="0.78281017362567185"/>
          <c:h val="0.703982829063876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Sheet1!$Z$5:$Z$8</c:f>
              <c:numCache>
                <c:formatCode>General</c:formatCode>
                <c:ptCount val="4"/>
                <c:pt idx="0">
                  <c:v>0.68421052631578949</c:v>
                </c:pt>
                <c:pt idx="1">
                  <c:v>0.89473684210526316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C-420A-BDE1-FA34BB9223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1206212224"/>
        <c:axId val="1404883408"/>
      </c:barChart>
      <c:catAx>
        <c:axId val="1206212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lt-LT"/>
                  <a:t>AStidarymų skaičius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lt-LT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t-LT"/>
          </a:p>
        </c:txPr>
        <c:crossAx val="1404883408"/>
        <c:crosses val="autoZero"/>
        <c:auto val="1"/>
        <c:lblAlgn val="ctr"/>
        <c:lblOffset val="100"/>
        <c:noMultiLvlLbl val="0"/>
      </c:catAx>
      <c:valAx>
        <c:axId val="14048834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r">
                  <a:defRPr sz="1100" b="0" i="0" u="none" strike="noStrik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lt-LT"/>
                  <a:t>P(X&lt;=x)=F(x)</a:t>
                </a:r>
              </a:p>
            </c:rich>
          </c:tx>
          <c:layout>
            <c:manualLayout>
              <c:xMode val="edge"/>
              <c:yMode val="edge"/>
              <c:x val="3.926157289216918E-2"/>
              <c:y val="0.34350880540554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r">
                <a:defRPr sz="1100" b="0" i="0" u="none" strike="noStrike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lt-L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t-LT"/>
          </a:p>
        </c:txPr>
        <c:crossAx val="1206212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22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lt-LT"/>
              <a:t>C1 dėžutė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t-LT"/>
        </a:p>
      </c:txPr>
    </c:title>
    <c:autoTitleDeleted val="0"/>
    <c:plotArea>
      <c:layout>
        <c:manualLayout>
          <c:layoutTarget val="inner"/>
          <c:xMode val="edge"/>
          <c:yMode val="edge"/>
          <c:x val="0.1902094489167013"/>
          <c:y val="0.13677369562181199"/>
          <c:w val="0.78281017362567185"/>
          <c:h val="0.703982829063876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Sheet1!$AD$5:$AD$8</c:f>
              <c:numCache>
                <c:formatCode>General</c:formatCode>
                <c:ptCount val="4"/>
                <c:pt idx="0">
                  <c:v>0.26315789473684209</c:v>
                </c:pt>
                <c:pt idx="1">
                  <c:v>0.55263157894736847</c:v>
                </c:pt>
                <c:pt idx="2">
                  <c:v>0.92105263157894735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C-420A-BDE1-FA34BB9223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1206212224"/>
        <c:axId val="1404883408"/>
      </c:barChart>
      <c:catAx>
        <c:axId val="1206212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lt-LT"/>
                  <a:t>AStidarymų skaičius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lt-LT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t-LT"/>
          </a:p>
        </c:txPr>
        <c:crossAx val="1404883408"/>
        <c:crosses val="autoZero"/>
        <c:auto val="1"/>
        <c:lblAlgn val="ctr"/>
        <c:lblOffset val="100"/>
        <c:noMultiLvlLbl val="0"/>
      </c:catAx>
      <c:valAx>
        <c:axId val="14048834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r">
                  <a:defRPr sz="1100" b="0" i="0" u="none" strike="noStrik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lt-LT"/>
                  <a:t>P(X&lt;=x)=F(x)</a:t>
                </a:r>
              </a:p>
            </c:rich>
          </c:tx>
          <c:layout>
            <c:manualLayout>
              <c:xMode val="edge"/>
              <c:yMode val="edge"/>
              <c:x val="3.926157289216918E-2"/>
              <c:y val="0.34350880540554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r">
                <a:defRPr sz="1100" b="0" i="0" u="none" strike="noStrike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lt-L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t-LT"/>
          </a:p>
        </c:txPr>
        <c:crossAx val="1206212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lt-LT"/>
              <a:t>C2 dėžutė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t-LT"/>
        </a:p>
      </c:txPr>
    </c:title>
    <c:autoTitleDeleted val="0"/>
    <c:plotArea>
      <c:layout>
        <c:manualLayout>
          <c:layoutTarget val="inner"/>
          <c:xMode val="edge"/>
          <c:yMode val="edge"/>
          <c:x val="0.1902094489167013"/>
          <c:y val="0.13677369562181199"/>
          <c:w val="0.78281017362567185"/>
          <c:h val="0.703982829063876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Sheet1!$AH$5:$AH$8</c:f>
              <c:numCache>
                <c:formatCode>General</c:formatCode>
                <c:ptCount val="4"/>
                <c:pt idx="0">
                  <c:v>0.57894736842105265</c:v>
                </c:pt>
                <c:pt idx="1">
                  <c:v>0.73684210526315785</c:v>
                </c:pt>
                <c:pt idx="2">
                  <c:v>0.94736842105263153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C-420A-BDE1-FA34BB9223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1206212224"/>
        <c:axId val="1404883408"/>
      </c:barChart>
      <c:catAx>
        <c:axId val="1206212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lt-LT"/>
                  <a:t>AStidarymų skaičius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lt-LT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t-LT"/>
          </a:p>
        </c:txPr>
        <c:crossAx val="1404883408"/>
        <c:crosses val="autoZero"/>
        <c:auto val="1"/>
        <c:lblAlgn val="ctr"/>
        <c:lblOffset val="100"/>
        <c:noMultiLvlLbl val="0"/>
      </c:catAx>
      <c:valAx>
        <c:axId val="14048834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r">
                  <a:defRPr sz="1100" b="0" i="0" u="none" strike="noStrik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lt-LT"/>
                  <a:t>P(X&lt;=x)=F(x)</a:t>
                </a:r>
              </a:p>
            </c:rich>
          </c:tx>
          <c:layout>
            <c:manualLayout>
              <c:xMode val="edge"/>
              <c:yMode val="edge"/>
              <c:x val="3.926157289216918E-2"/>
              <c:y val="0.34350880540554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r">
                <a:defRPr sz="1100" b="0" i="0" u="none" strike="noStrike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lt-L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t-LT"/>
          </a:p>
        </c:txPr>
        <c:crossAx val="1206212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Sheet1!$AK$2</c:f>
              <c:strCache>
                <c:ptCount val="1"/>
                <c:pt idx="0">
                  <c:v>vidutinis bandymų skaičius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Sheet1!$AJ$3:$AJ$8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Sheet1!$AK$3:$AK$8</c:f>
              <c:numCache>
                <c:formatCode>General</c:formatCode>
                <c:ptCount val="6"/>
                <c:pt idx="0">
                  <c:v>2.7435897435897436</c:v>
                </c:pt>
                <c:pt idx="1">
                  <c:v>1.2564102564102564</c:v>
                </c:pt>
                <c:pt idx="2">
                  <c:v>2.2432432432432434</c:v>
                </c:pt>
                <c:pt idx="3">
                  <c:v>1.4210526315789473</c:v>
                </c:pt>
                <c:pt idx="4">
                  <c:v>2.263157894736842</c:v>
                </c:pt>
                <c:pt idx="5">
                  <c:v>1.736842105263158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20-460C-9E23-2DBD5DC9E5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3536239"/>
        <c:axId val="1049195311"/>
      </c:barChart>
      <c:catAx>
        <c:axId val="12035362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lt-LT"/>
                  <a:t>Dėžutės žymuo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lt-L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t-LT"/>
          </a:p>
        </c:txPr>
        <c:crossAx val="1049195311"/>
        <c:crosses val="autoZero"/>
        <c:auto val="1"/>
        <c:lblAlgn val="ctr"/>
        <c:lblOffset val="100"/>
        <c:noMultiLvlLbl val="0"/>
      </c:catAx>
      <c:valAx>
        <c:axId val="1049195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lt-LT"/>
                  <a:t>Vidutinis bandymų skaičius </a:t>
                </a:r>
                <a:r>
                  <a:rPr lang="lt-LT" i="1"/>
                  <a:t>m</a:t>
                </a:r>
                <a:r>
                  <a:rPr lang="lt-LT" sz="800" i="1"/>
                  <a:t>at</a:t>
                </a:r>
                <a:endParaRPr lang="lt-LT" i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lt-L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t-LT"/>
          </a:p>
        </c:txPr>
        <c:crossAx val="120353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23939</xdr:colOff>
      <xdr:row>13</xdr:row>
      <xdr:rowOff>84756</xdr:rowOff>
    </xdr:from>
    <xdr:to>
      <xdr:col>16</xdr:col>
      <xdr:colOff>598351</xdr:colOff>
      <xdr:row>19</xdr:row>
      <xdr:rowOff>6404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DD8DFB-02BB-44D3-9DBA-33E22E4C90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176339</xdr:colOff>
      <xdr:row>13</xdr:row>
      <xdr:rowOff>84756</xdr:rowOff>
    </xdr:from>
    <xdr:to>
      <xdr:col>23</xdr:col>
      <xdr:colOff>141151</xdr:colOff>
      <xdr:row>19</xdr:row>
      <xdr:rowOff>6404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5ADB81A-7EC4-4143-8DF3-936613BD3E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23939</xdr:colOff>
      <xdr:row>19</xdr:row>
      <xdr:rowOff>286463</xdr:rowOff>
    </xdr:from>
    <xdr:to>
      <xdr:col>16</xdr:col>
      <xdr:colOff>598351</xdr:colOff>
      <xdr:row>25</xdr:row>
      <xdr:rowOff>208110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315E4E4-9B77-4FCB-84F2-4777C34886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225644</xdr:colOff>
      <xdr:row>19</xdr:row>
      <xdr:rowOff>331286</xdr:rowOff>
    </xdr:from>
    <xdr:to>
      <xdr:col>23</xdr:col>
      <xdr:colOff>194938</xdr:colOff>
      <xdr:row>25</xdr:row>
      <xdr:rowOff>252933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7906582-22C0-4563-8810-30A53F0B07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449763</xdr:colOff>
      <xdr:row>26</xdr:row>
      <xdr:rowOff>62345</xdr:rowOff>
    </xdr:from>
    <xdr:to>
      <xdr:col>16</xdr:col>
      <xdr:colOff>419057</xdr:colOff>
      <xdr:row>31</xdr:row>
      <xdr:rowOff>477051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32306ED-81AF-410C-8081-A44E89EC7A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427351</xdr:colOff>
      <xdr:row>26</xdr:row>
      <xdr:rowOff>62345</xdr:rowOff>
    </xdr:from>
    <xdr:to>
      <xdr:col>24</xdr:col>
      <xdr:colOff>396645</xdr:colOff>
      <xdr:row>31</xdr:row>
      <xdr:rowOff>477051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A39EAD2-A5A0-4B7F-A91F-51187FC012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480252</xdr:colOff>
      <xdr:row>13</xdr:row>
      <xdr:rowOff>168006</xdr:rowOff>
    </xdr:from>
    <xdr:to>
      <xdr:col>30</xdr:col>
      <xdr:colOff>422653</xdr:colOff>
      <xdr:row>19</xdr:row>
      <xdr:rowOff>76206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4EEC7EB-A1E7-4631-A69B-A3E3BD3025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2"/>
  <sheetViews>
    <sheetView tabSelected="1" topLeftCell="H4" zoomScale="70" zoomScaleNormal="70" workbookViewId="0">
      <selection activeCell="Z13" sqref="Z13"/>
    </sheetView>
  </sheetViews>
  <sheetFormatPr defaultRowHeight="15" x14ac:dyDescent="0.25"/>
  <sheetData>
    <row r="1" spans="1:37" ht="25.5" x14ac:dyDescent="0.25">
      <c r="A1" s="1" t="s">
        <v>0</v>
      </c>
      <c r="B1" s="1" t="s">
        <v>2</v>
      </c>
      <c r="C1" s="1" t="s">
        <v>4</v>
      </c>
      <c r="D1" s="1" t="s">
        <v>6</v>
      </c>
      <c r="E1" s="1" t="s">
        <v>6</v>
      </c>
      <c r="F1" s="1" t="s">
        <v>6</v>
      </c>
      <c r="G1" s="1" t="s">
        <v>6</v>
      </c>
      <c r="H1" s="1" t="s">
        <v>6</v>
      </c>
      <c r="I1" s="1" t="s">
        <v>6</v>
      </c>
      <c r="J1" s="23" t="s">
        <v>14</v>
      </c>
      <c r="K1" s="16"/>
    </row>
    <row r="2" spans="1:37" ht="38.25" x14ac:dyDescent="0.25">
      <c r="A2" s="2" t="s">
        <v>1</v>
      </c>
      <c r="B2" s="2" t="s">
        <v>3</v>
      </c>
      <c r="C2" s="2" t="s">
        <v>5</v>
      </c>
      <c r="D2" s="2" t="s">
        <v>7</v>
      </c>
      <c r="E2" s="2" t="s">
        <v>9</v>
      </c>
      <c r="F2" s="2" t="s">
        <v>10</v>
      </c>
      <c r="G2" s="2" t="s">
        <v>11</v>
      </c>
      <c r="H2" s="2" t="s">
        <v>12</v>
      </c>
      <c r="I2" s="2" t="s">
        <v>13</v>
      </c>
      <c r="J2" s="24"/>
      <c r="K2" s="16"/>
      <c r="L2" s="19"/>
      <c r="M2" s="21" t="s">
        <v>57</v>
      </c>
      <c r="N2" s="19"/>
      <c r="P2" s="19"/>
      <c r="Q2" s="21" t="s">
        <v>60</v>
      </c>
      <c r="R2" s="19"/>
      <c r="T2" s="19"/>
      <c r="U2" s="21" t="s">
        <v>61</v>
      </c>
      <c r="V2" s="19"/>
      <c r="X2" s="19"/>
      <c r="Y2" s="21" t="s">
        <v>62</v>
      </c>
      <c r="Z2" s="19"/>
      <c r="AB2" s="19"/>
      <c r="AC2" s="21" t="s">
        <v>63</v>
      </c>
      <c r="AD2" s="19"/>
      <c r="AF2" s="19"/>
      <c r="AG2" s="21" t="s">
        <v>68</v>
      </c>
      <c r="AH2" s="19"/>
      <c r="AJ2" t="s">
        <v>75</v>
      </c>
      <c r="AK2" t="s">
        <v>76</v>
      </c>
    </row>
    <row r="3" spans="1:37" ht="15.75" thickBot="1" x14ac:dyDescent="0.3">
      <c r="A3" s="3"/>
      <c r="B3" s="3"/>
      <c r="C3" s="3"/>
      <c r="D3" s="4" t="s">
        <v>8</v>
      </c>
      <c r="E3" s="3"/>
      <c r="F3" s="4" t="s">
        <v>8</v>
      </c>
      <c r="G3" s="3"/>
      <c r="H3" s="4" t="s">
        <v>8</v>
      </c>
      <c r="I3" s="3"/>
      <c r="J3" s="25"/>
      <c r="K3" s="16"/>
      <c r="L3" s="19"/>
      <c r="M3" s="19"/>
      <c r="N3" s="19"/>
      <c r="P3" s="19"/>
      <c r="Q3" s="19"/>
      <c r="R3" s="19"/>
      <c r="T3" s="19"/>
      <c r="U3" s="19"/>
      <c r="V3" s="19"/>
      <c r="X3" s="19"/>
      <c r="Y3" s="19"/>
      <c r="Z3" s="19"/>
      <c r="AB3" s="19"/>
      <c r="AC3" s="19"/>
      <c r="AD3" s="19"/>
      <c r="AF3" s="19"/>
      <c r="AG3" s="19"/>
      <c r="AH3" s="19"/>
      <c r="AJ3" t="s">
        <v>69</v>
      </c>
      <c r="AK3">
        <f>M10</f>
        <v>2.7435897435897436</v>
      </c>
    </row>
    <row r="4" spans="1:37" ht="15.75" thickBot="1" x14ac:dyDescent="0.3">
      <c r="A4" s="5" t="s">
        <v>15</v>
      </c>
      <c r="B4" s="6">
        <v>0.49791666666666662</v>
      </c>
      <c r="C4" s="7">
        <v>11.28</v>
      </c>
      <c r="D4" s="7">
        <v>1</v>
      </c>
      <c r="E4" s="7">
        <v>2</v>
      </c>
      <c r="F4" s="7" t="s">
        <v>16</v>
      </c>
      <c r="G4" s="7" t="s">
        <v>16</v>
      </c>
      <c r="H4" s="7">
        <v>1</v>
      </c>
      <c r="I4" s="7">
        <v>1</v>
      </c>
      <c r="J4" s="8" t="s">
        <v>17</v>
      </c>
      <c r="K4" s="17"/>
      <c r="L4" s="19" t="s">
        <v>65</v>
      </c>
      <c r="M4" s="19"/>
      <c r="N4" s="19" t="s">
        <v>58</v>
      </c>
      <c r="P4" s="19" t="s">
        <v>65</v>
      </c>
      <c r="Q4" s="19"/>
      <c r="R4" s="19" t="s">
        <v>58</v>
      </c>
      <c r="T4" s="19" t="s">
        <v>65</v>
      </c>
      <c r="U4" s="19"/>
      <c r="V4" s="19" t="s">
        <v>58</v>
      </c>
      <c r="X4" s="19" t="s">
        <v>65</v>
      </c>
      <c r="Y4" s="19"/>
      <c r="Z4" s="19" t="s">
        <v>58</v>
      </c>
      <c r="AB4" s="19" t="s">
        <v>65</v>
      </c>
      <c r="AC4" s="19"/>
      <c r="AD4" s="19" t="s">
        <v>58</v>
      </c>
      <c r="AF4" s="19" t="s">
        <v>65</v>
      </c>
      <c r="AG4" s="19"/>
      <c r="AH4" s="19" t="s">
        <v>58</v>
      </c>
      <c r="AJ4" t="s">
        <v>70</v>
      </c>
      <c r="AK4">
        <f>Q10</f>
        <v>1.2564102564102564</v>
      </c>
    </row>
    <row r="5" spans="1:37" ht="15.75" thickBot="1" x14ac:dyDescent="0.3">
      <c r="A5" s="9" t="s">
        <v>18</v>
      </c>
      <c r="B5" s="10">
        <v>0.52916666666666667</v>
      </c>
      <c r="C5" s="11">
        <v>11.28</v>
      </c>
      <c r="D5" s="11">
        <v>2</v>
      </c>
      <c r="E5" s="11">
        <v>1</v>
      </c>
      <c r="F5" s="11">
        <v>4</v>
      </c>
      <c r="G5" s="11">
        <v>2</v>
      </c>
      <c r="H5" s="11">
        <v>3</v>
      </c>
      <c r="I5" s="11">
        <v>2</v>
      </c>
      <c r="J5" s="12" t="s">
        <v>17</v>
      </c>
      <c r="K5" s="18"/>
      <c r="L5" s="20">
        <v>1</v>
      </c>
      <c r="M5" s="19">
        <f>COUNTIF($D$4:$D$42, L5)</f>
        <v>4</v>
      </c>
      <c r="N5" s="19">
        <f>M5/M9</f>
        <v>0.10256410256410256</v>
      </c>
      <c r="P5" s="20">
        <v>1</v>
      </c>
      <c r="Q5" s="19">
        <f>COUNTIF($E$4:$E$42, P5)</f>
        <v>31</v>
      </c>
      <c r="R5" s="19">
        <f>Q5/Q9</f>
        <v>0.79487179487179482</v>
      </c>
      <c r="T5" s="20">
        <v>1</v>
      </c>
      <c r="U5" s="19">
        <f>COUNTIF($F$4:$F$42, T5)</f>
        <v>9</v>
      </c>
      <c r="V5" s="19">
        <f>U5/U9</f>
        <v>0.24324324324324326</v>
      </c>
      <c r="X5" s="20">
        <v>1</v>
      </c>
      <c r="Y5" s="19">
        <f>COUNTIF($G$4:$G$42, X5)</f>
        <v>26</v>
      </c>
      <c r="Z5" s="19">
        <f>Y5/Y9</f>
        <v>0.68421052631578949</v>
      </c>
      <c r="AB5" s="20">
        <v>1</v>
      </c>
      <c r="AC5" s="19">
        <f>COUNTIF($H$4:$H$42, AB5)</f>
        <v>10</v>
      </c>
      <c r="AD5" s="19">
        <f>AC5/AC9</f>
        <v>0.26315789473684209</v>
      </c>
      <c r="AF5" s="20">
        <v>1</v>
      </c>
      <c r="AG5" s="19">
        <f>COUNTIF($I$4:$I$42, AF5)</f>
        <v>22</v>
      </c>
      <c r="AH5" s="19">
        <f>AG5/AG9</f>
        <v>0.57894736842105265</v>
      </c>
      <c r="AJ5" t="s">
        <v>71</v>
      </c>
      <c r="AK5">
        <f>U10</f>
        <v>2.2432432432432434</v>
      </c>
    </row>
    <row r="6" spans="1:37" ht="15.75" thickBot="1" x14ac:dyDescent="0.3">
      <c r="A6" s="9" t="s">
        <v>19</v>
      </c>
      <c r="B6" s="10">
        <v>0.57777777777777783</v>
      </c>
      <c r="C6" s="11">
        <v>11.28</v>
      </c>
      <c r="D6" s="11">
        <v>3</v>
      </c>
      <c r="E6" s="11">
        <v>1</v>
      </c>
      <c r="F6" s="11">
        <v>2</v>
      </c>
      <c r="G6" s="11">
        <v>1</v>
      </c>
      <c r="H6" s="11">
        <v>3</v>
      </c>
      <c r="I6" s="11">
        <v>3</v>
      </c>
      <c r="J6" s="12" t="s">
        <v>17</v>
      </c>
      <c r="K6" s="18"/>
      <c r="L6" s="20">
        <v>2</v>
      </c>
      <c r="M6" s="19">
        <f t="shared" ref="M6:M8" si="0">COUNTIF($D$4:$D$42, L6)</f>
        <v>13</v>
      </c>
      <c r="N6" s="19">
        <f>(M5+M6)/M9</f>
        <v>0.4358974358974359</v>
      </c>
      <c r="P6" s="20">
        <v>2</v>
      </c>
      <c r="Q6" s="19">
        <f t="shared" ref="Q6:Q8" si="1">COUNTIF($E$4:$E$42, P6)</f>
        <v>6</v>
      </c>
      <c r="R6" s="19">
        <f>(Q5+Q6)/Q9</f>
        <v>0.94871794871794868</v>
      </c>
      <c r="T6" s="20">
        <v>2</v>
      </c>
      <c r="U6" s="19">
        <f t="shared" ref="U6:U8" si="2">COUNTIF($F$4:$F$42, T6)</f>
        <v>14</v>
      </c>
      <c r="V6" s="19">
        <f>(U5+U6)/U9</f>
        <v>0.6216216216216216</v>
      </c>
      <c r="X6" s="20">
        <v>2</v>
      </c>
      <c r="Y6" s="19">
        <f t="shared" ref="Y6:Y8" si="3">COUNTIF($G$4:$G$42, X6)</f>
        <v>8</v>
      </c>
      <c r="Z6" s="19">
        <f>(Y5+Y6)/Y9</f>
        <v>0.89473684210526316</v>
      </c>
      <c r="AB6" s="20">
        <v>2</v>
      </c>
      <c r="AC6" s="19">
        <f t="shared" ref="AC6:AC8" si="4">COUNTIF($H$4:$H$42, AB6)</f>
        <v>11</v>
      </c>
      <c r="AD6" s="19">
        <f>(AC5+AC6)/AC9</f>
        <v>0.55263157894736847</v>
      </c>
      <c r="AF6" s="20">
        <v>2</v>
      </c>
      <c r="AG6" s="19">
        <f t="shared" ref="AG6:AG8" si="5">COUNTIF($I$4:$I$42, AF6)</f>
        <v>6</v>
      </c>
      <c r="AH6" s="19">
        <f>(AG5+AG6)/AG9</f>
        <v>0.73684210526315785</v>
      </c>
      <c r="AJ6" t="s">
        <v>72</v>
      </c>
      <c r="AK6">
        <f>Y10</f>
        <v>1.4210526315789473</v>
      </c>
    </row>
    <row r="7" spans="1:37" ht="15.75" thickBot="1" x14ac:dyDescent="0.3">
      <c r="A7" s="9" t="s">
        <v>20</v>
      </c>
      <c r="B7" s="10">
        <v>0.57986111111111105</v>
      </c>
      <c r="C7" s="11">
        <v>11.28</v>
      </c>
      <c r="D7" s="11">
        <v>2</v>
      </c>
      <c r="E7" s="11">
        <v>1</v>
      </c>
      <c r="F7" s="11">
        <v>1</v>
      </c>
      <c r="G7" s="11">
        <v>3</v>
      </c>
      <c r="H7" s="11">
        <v>2</v>
      </c>
      <c r="I7" s="11">
        <v>3</v>
      </c>
      <c r="J7" s="12" t="s">
        <v>17</v>
      </c>
      <c r="K7" s="18"/>
      <c r="L7" s="20">
        <v>3</v>
      </c>
      <c r="M7" s="19">
        <f t="shared" si="0"/>
        <v>11</v>
      </c>
      <c r="N7" s="19">
        <f>(M5+M6+M7)/M9</f>
        <v>0.71794871794871795</v>
      </c>
      <c r="P7" s="20">
        <v>3</v>
      </c>
      <c r="Q7" s="19">
        <f t="shared" si="1"/>
        <v>2</v>
      </c>
      <c r="R7" s="19">
        <f>(Q5+Q6+Q7)/Q9</f>
        <v>1</v>
      </c>
      <c r="T7" s="20">
        <v>3</v>
      </c>
      <c r="U7" s="19">
        <f t="shared" si="2"/>
        <v>10</v>
      </c>
      <c r="V7" s="19">
        <f>(U5+U6+U7)/U9</f>
        <v>0.89189189189189189</v>
      </c>
      <c r="X7" s="20">
        <v>3</v>
      </c>
      <c r="Y7" s="19">
        <f t="shared" si="3"/>
        <v>4</v>
      </c>
      <c r="Z7" s="19">
        <f>(Y5+Y6+Y7)/Y9</f>
        <v>1</v>
      </c>
      <c r="AB7" s="20">
        <v>3</v>
      </c>
      <c r="AC7" s="19">
        <f t="shared" si="4"/>
        <v>14</v>
      </c>
      <c r="AD7" s="19">
        <f>(AC5+AC6+AC7)/AC9</f>
        <v>0.92105263157894735</v>
      </c>
      <c r="AF7" s="20">
        <v>3</v>
      </c>
      <c r="AG7" s="19">
        <f t="shared" si="5"/>
        <v>8</v>
      </c>
      <c r="AH7" s="19">
        <f>(AG5+AG6+AG7)/AG9</f>
        <v>0.94736842105263153</v>
      </c>
      <c r="AJ7" t="s">
        <v>73</v>
      </c>
      <c r="AK7">
        <f>AC10</f>
        <v>2.263157894736842</v>
      </c>
    </row>
    <row r="8" spans="1:37" ht="15.75" thickBot="1" x14ac:dyDescent="0.3">
      <c r="A8" s="9" t="s">
        <v>21</v>
      </c>
      <c r="B8" s="10">
        <v>0.58333333333333337</v>
      </c>
      <c r="C8" s="11">
        <v>11.28</v>
      </c>
      <c r="D8" s="11">
        <v>4</v>
      </c>
      <c r="E8" s="11">
        <v>1</v>
      </c>
      <c r="F8" s="11">
        <v>2</v>
      </c>
      <c r="G8" s="11">
        <v>2</v>
      </c>
      <c r="H8" s="11">
        <v>2</v>
      </c>
      <c r="I8" s="11">
        <v>3</v>
      </c>
      <c r="J8" s="12" t="s">
        <v>17</v>
      </c>
      <c r="K8" s="18"/>
      <c r="L8" s="20">
        <v>4</v>
      </c>
      <c r="M8" s="19">
        <f t="shared" si="0"/>
        <v>11</v>
      </c>
      <c r="N8" s="19">
        <f>(M5+M6+M7+M8)/M9</f>
        <v>1</v>
      </c>
      <c r="P8" s="20">
        <v>4</v>
      </c>
      <c r="Q8" s="19">
        <f t="shared" si="1"/>
        <v>0</v>
      </c>
      <c r="R8" s="19">
        <f>(Q5+Q6+Q7+Q8)/Q9</f>
        <v>1</v>
      </c>
      <c r="T8" s="20">
        <v>4</v>
      </c>
      <c r="U8" s="19">
        <f t="shared" si="2"/>
        <v>4</v>
      </c>
      <c r="V8" s="19">
        <f>(U5+U6+U7+U8)/U9</f>
        <v>1</v>
      </c>
      <c r="X8" s="20">
        <v>4</v>
      </c>
      <c r="Y8" s="19">
        <f t="shared" si="3"/>
        <v>0</v>
      </c>
      <c r="Z8" s="19">
        <f>(Y5+Y6+Y7+Y8)/Y9</f>
        <v>1</v>
      </c>
      <c r="AB8" s="20">
        <v>4</v>
      </c>
      <c r="AC8" s="19">
        <f t="shared" si="4"/>
        <v>3</v>
      </c>
      <c r="AD8" s="19">
        <f>(AC5+AC6+AC7+AC8)/AC9</f>
        <v>1</v>
      </c>
      <c r="AF8" s="20">
        <v>4</v>
      </c>
      <c r="AG8" s="19">
        <f t="shared" si="5"/>
        <v>2</v>
      </c>
      <c r="AH8" s="19">
        <f>(AG5+AG6+AG7+AG8)/AG9</f>
        <v>1</v>
      </c>
      <c r="AJ8" t="s">
        <v>74</v>
      </c>
      <c r="AK8">
        <f>AG10</f>
        <v>1.736842105263158</v>
      </c>
    </row>
    <row r="9" spans="1:37" ht="15.75" thickBot="1" x14ac:dyDescent="0.3">
      <c r="A9" s="9" t="s">
        <v>22</v>
      </c>
      <c r="B9" s="10">
        <v>0.58680555555555558</v>
      </c>
      <c r="C9" s="11">
        <v>11.28</v>
      </c>
      <c r="D9" s="11">
        <v>4</v>
      </c>
      <c r="E9" s="11">
        <v>1</v>
      </c>
      <c r="F9" s="11">
        <v>3</v>
      </c>
      <c r="G9" s="11">
        <v>1</v>
      </c>
      <c r="H9" s="11">
        <v>2</v>
      </c>
      <c r="I9" s="11">
        <v>1</v>
      </c>
      <c r="J9" s="12" t="s">
        <v>17</v>
      </c>
      <c r="K9" s="18"/>
      <c r="L9" s="19" t="s">
        <v>67</v>
      </c>
      <c r="M9" s="19">
        <f>SUM(M5:M8)</f>
        <v>39</v>
      </c>
      <c r="N9" s="19"/>
      <c r="P9" s="19" t="s">
        <v>67</v>
      </c>
      <c r="Q9" s="19">
        <f>SUM(Q5:Q8)</f>
        <v>39</v>
      </c>
      <c r="R9" s="19"/>
      <c r="T9" s="19" t="s">
        <v>67</v>
      </c>
      <c r="U9" s="19">
        <f>SUM(U5:U8)</f>
        <v>37</v>
      </c>
      <c r="V9" s="19"/>
      <c r="X9" s="19" t="s">
        <v>67</v>
      </c>
      <c r="Y9" s="19">
        <f>SUM(Y5:Y8)</f>
        <v>38</v>
      </c>
      <c r="Z9" s="19"/>
      <c r="AB9" s="19" t="s">
        <v>67</v>
      </c>
      <c r="AC9" s="19">
        <f>SUM(AC5:AC8)</f>
        <v>38</v>
      </c>
      <c r="AD9" s="19"/>
      <c r="AF9" s="19" t="s">
        <v>67</v>
      </c>
      <c r="AG9" s="19">
        <f>SUM(AG5:AG8)</f>
        <v>38</v>
      </c>
      <c r="AH9" s="19"/>
    </row>
    <row r="10" spans="1:37" ht="15.75" thickBot="1" x14ac:dyDescent="0.3">
      <c r="A10" s="9" t="s">
        <v>23</v>
      </c>
      <c r="B10" s="10">
        <v>0.59027777777777779</v>
      </c>
      <c r="C10" s="11">
        <v>11.28</v>
      </c>
      <c r="D10" s="11">
        <v>4</v>
      </c>
      <c r="E10" s="11">
        <v>1</v>
      </c>
      <c r="F10" s="11">
        <v>2</v>
      </c>
      <c r="G10" s="11">
        <v>1</v>
      </c>
      <c r="H10" s="11">
        <v>1</v>
      </c>
      <c r="I10" s="11">
        <v>1</v>
      </c>
      <c r="J10" s="12" t="s">
        <v>17</v>
      </c>
      <c r="K10" s="18"/>
      <c r="L10" s="19" t="s">
        <v>59</v>
      </c>
      <c r="M10" s="19">
        <f>(L5*M5+L6*M6+L7*M7+L8*M8)/M9</f>
        <v>2.7435897435897436</v>
      </c>
      <c r="N10" s="19"/>
      <c r="P10" s="19" t="s">
        <v>59</v>
      </c>
      <c r="Q10" s="19">
        <f>(P5*Q5+P6*Q6+P7*Q7+P8*Q8)/Q9</f>
        <v>1.2564102564102564</v>
      </c>
      <c r="R10" s="19"/>
      <c r="T10" s="19" t="s">
        <v>59</v>
      </c>
      <c r="U10" s="19">
        <f>(T5*U5+T6*U6+T7*U7+T8*U8)/U9</f>
        <v>2.2432432432432434</v>
      </c>
      <c r="V10" s="19"/>
      <c r="X10" s="19" t="s">
        <v>59</v>
      </c>
      <c r="Y10" s="19">
        <f>(X5*Y5+X6*Y6+X7*Y7+X8*Y8)/Y9</f>
        <v>1.4210526315789473</v>
      </c>
      <c r="Z10" s="19"/>
      <c r="AB10" s="19" t="s">
        <v>59</v>
      </c>
      <c r="AC10" s="19">
        <f>(AB5*AC5+AB6*AC6+AB7*AC7+AB8*AC8)/AC9</f>
        <v>2.263157894736842</v>
      </c>
      <c r="AD10" s="19"/>
      <c r="AF10" s="19" t="s">
        <v>59</v>
      </c>
      <c r="AG10" s="19">
        <f>(AF5*AG5+AF6*AG6+AF7*AG7+AF8*AG8)/AG9</f>
        <v>1.736842105263158</v>
      </c>
      <c r="AH10" s="19"/>
    </row>
    <row r="11" spans="1:37" ht="36.75" thickBot="1" x14ac:dyDescent="0.3">
      <c r="A11" s="13" t="s">
        <v>24</v>
      </c>
      <c r="B11" s="10">
        <v>0.40625</v>
      </c>
      <c r="C11" s="11">
        <v>12.03</v>
      </c>
      <c r="D11" s="11">
        <v>3</v>
      </c>
      <c r="E11" s="11">
        <v>2</v>
      </c>
      <c r="F11" s="11">
        <v>3</v>
      </c>
      <c r="G11" s="11">
        <v>1</v>
      </c>
      <c r="H11" s="11">
        <v>2</v>
      </c>
      <c r="I11" s="11">
        <v>3</v>
      </c>
      <c r="J11" s="12" t="s">
        <v>25</v>
      </c>
      <c r="K11" s="18"/>
    </row>
    <row r="12" spans="1:37" ht="36.75" thickBot="1" x14ac:dyDescent="0.3">
      <c r="A12" s="13" t="s">
        <v>26</v>
      </c>
      <c r="B12" s="10">
        <v>0.50347222222222221</v>
      </c>
      <c r="C12" s="11">
        <v>12.03</v>
      </c>
      <c r="D12" s="11">
        <v>4</v>
      </c>
      <c r="E12" s="11">
        <v>1</v>
      </c>
      <c r="F12" s="11">
        <v>1</v>
      </c>
      <c r="G12" s="11">
        <v>1</v>
      </c>
      <c r="H12" s="11">
        <v>3</v>
      </c>
      <c r="I12" s="11">
        <v>1</v>
      </c>
      <c r="J12" s="12" t="s">
        <v>17</v>
      </c>
      <c r="K12" s="18"/>
      <c r="L12" s="22" t="s">
        <v>64</v>
      </c>
    </row>
    <row r="13" spans="1:37" ht="39" thickBot="1" x14ac:dyDescent="0.3">
      <c r="A13" s="13" t="s">
        <v>27</v>
      </c>
      <c r="B13" s="10">
        <v>0.51041666666666663</v>
      </c>
      <c r="C13" s="11">
        <v>12.03</v>
      </c>
      <c r="D13" s="11">
        <v>4</v>
      </c>
      <c r="E13" s="11">
        <v>1</v>
      </c>
      <c r="F13" s="11">
        <v>2</v>
      </c>
      <c r="G13" s="11">
        <v>2</v>
      </c>
      <c r="H13" s="11">
        <v>1</v>
      </c>
      <c r="I13" s="11">
        <v>4</v>
      </c>
      <c r="J13" s="12" t="s">
        <v>17</v>
      </c>
      <c r="K13" s="18"/>
      <c r="L13" t="s">
        <v>66</v>
      </c>
    </row>
    <row r="14" spans="1:37" ht="39" thickBot="1" x14ac:dyDescent="0.3">
      <c r="A14" s="13" t="s">
        <v>28</v>
      </c>
      <c r="B14" s="10">
        <v>0.5444444444444444</v>
      </c>
      <c r="C14" s="11">
        <v>12.03</v>
      </c>
      <c r="D14" s="11">
        <v>4</v>
      </c>
      <c r="E14" s="11">
        <v>1</v>
      </c>
      <c r="F14" s="11">
        <v>3</v>
      </c>
      <c r="G14" s="11">
        <v>1</v>
      </c>
      <c r="H14" s="11">
        <v>4</v>
      </c>
      <c r="I14" s="11">
        <v>3</v>
      </c>
      <c r="J14" s="12" t="s">
        <v>17</v>
      </c>
      <c r="K14" s="18"/>
    </row>
    <row r="15" spans="1:37" ht="39" thickBot="1" x14ac:dyDescent="0.3">
      <c r="A15" s="13" t="s">
        <v>29</v>
      </c>
      <c r="B15" s="10">
        <v>0.54513888888888895</v>
      </c>
      <c r="C15" s="11">
        <v>12.03</v>
      </c>
      <c r="D15" s="11">
        <v>3</v>
      </c>
      <c r="E15" s="11">
        <v>1</v>
      </c>
      <c r="F15" s="11">
        <v>1</v>
      </c>
      <c r="G15" s="11">
        <v>2</v>
      </c>
      <c r="H15" s="11">
        <v>3</v>
      </c>
      <c r="I15" s="11">
        <v>1</v>
      </c>
      <c r="J15" s="12" t="s">
        <v>17</v>
      </c>
      <c r="K15" s="18"/>
    </row>
    <row r="16" spans="1:37" ht="39" thickBot="1" x14ac:dyDescent="0.3">
      <c r="A16" s="13" t="s">
        <v>30</v>
      </c>
      <c r="B16" s="10">
        <v>0.54791666666666672</v>
      </c>
      <c r="C16" s="11">
        <v>12.03</v>
      </c>
      <c r="D16" s="11">
        <v>2</v>
      </c>
      <c r="E16" s="11">
        <v>3</v>
      </c>
      <c r="F16" s="11">
        <v>4</v>
      </c>
      <c r="G16" s="11">
        <v>1</v>
      </c>
      <c r="H16" s="11">
        <v>2</v>
      </c>
      <c r="I16" s="11">
        <v>1</v>
      </c>
      <c r="J16" s="12" t="s">
        <v>17</v>
      </c>
      <c r="K16" s="18"/>
    </row>
    <row r="17" spans="1:11" ht="39" thickBot="1" x14ac:dyDescent="0.3">
      <c r="A17" s="13" t="s">
        <v>31</v>
      </c>
      <c r="B17" s="10">
        <v>0.57430555555555551</v>
      </c>
      <c r="C17" s="11">
        <v>12.03</v>
      </c>
      <c r="D17" s="11">
        <v>2</v>
      </c>
      <c r="E17" s="11">
        <v>2</v>
      </c>
      <c r="F17" s="11">
        <v>3</v>
      </c>
      <c r="G17" s="11">
        <v>2</v>
      </c>
      <c r="H17" s="11">
        <v>1</v>
      </c>
      <c r="I17" s="11">
        <v>3</v>
      </c>
      <c r="J17" s="12" t="s">
        <v>17</v>
      </c>
      <c r="K17" s="18"/>
    </row>
    <row r="18" spans="1:11" ht="39" thickBot="1" x14ac:dyDescent="0.3">
      <c r="A18" s="13" t="s">
        <v>32</v>
      </c>
      <c r="B18" s="10">
        <v>0.57638888888888895</v>
      </c>
      <c r="C18" s="11">
        <v>12.03</v>
      </c>
      <c r="D18" s="11">
        <v>4</v>
      </c>
      <c r="E18" s="11">
        <v>1</v>
      </c>
      <c r="F18" s="11">
        <v>2</v>
      </c>
      <c r="G18" s="11">
        <v>2</v>
      </c>
      <c r="H18" s="11">
        <v>3</v>
      </c>
      <c r="I18" s="11">
        <v>2</v>
      </c>
      <c r="J18" s="12" t="s">
        <v>17</v>
      </c>
      <c r="K18" s="18"/>
    </row>
    <row r="19" spans="1:11" ht="39" thickBot="1" x14ac:dyDescent="0.3">
      <c r="A19" s="13" t="s">
        <v>33</v>
      </c>
      <c r="B19" s="10">
        <v>0.57638888888888895</v>
      </c>
      <c r="C19" s="11">
        <v>12.05</v>
      </c>
      <c r="D19" s="11">
        <v>4</v>
      </c>
      <c r="E19" s="11">
        <v>1</v>
      </c>
      <c r="F19" s="11">
        <v>3</v>
      </c>
      <c r="G19" s="11">
        <v>1</v>
      </c>
      <c r="H19" s="11">
        <v>2</v>
      </c>
      <c r="I19" s="11">
        <v>1</v>
      </c>
      <c r="J19" s="12" t="s">
        <v>17</v>
      </c>
      <c r="K19" s="18"/>
    </row>
    <row r="20" spans="1:11" ht="39" thickBot="1" x14ac:dyDescent="0.3">
      <c r="A20" s="13" t="s">
        <v>34</v>
      </c>
      <c r="B20" s="10">
        <v>0.57986111111111105</v>
      </c>
      <c r="C20" s="11">
        <v>12.05</v>
      </c>
      <c r="D20" s="11">
        <v>3</v>
      </c>
      <c r="E20" s="11">
        <v>1</v>
      </c>
      <c r="F20" s="11">
        <v>2</v>
      </c>
      <c r="G20" s="11">
        <v>1</v>
      </c>
      <c r="H20" s="11">
        <v>2</v>
      </c>
      <c r="I20" s="11">
        <v>2</v>
      </c>
      <c r="J20" s="12" t="s">
        <v>17</v>
      </c>
      <c r="K20" s="18"/>
    </row>
    <row r="21" spans="1:11" ht="39" thickBot="1" x14ac:dyDescent="0.3">
      <c r="A21" s="13" t="s">
        <v>35</v>
      </c>
      <c r="B21" s="10">
        <v>0.58333333333333337</v>
      </c>
      <c r="C21" s="11">
        <v>12.05</v>
      </c>
      <c r="D21" s="11">
        <v>2</v>
      </c>
      <c r="E21" s="11">
        <v>3</v>
      </c>
      <c r="F21" s="11">
        <v>1</v>
      </c>
      <c r="G21" s="11">
        <v>3</v>
      </c>
      <c r="H21" s="11">
        <v>3</v>
      </c>
      <c r="I21" s="11">
        <v>1</v>
      </c>
      <c r="J21" s="12" t="s">
        <v>17</v>
      </c>
      <c r="K21" s="18"/>
    </row>
    <row r="22" spans="1:11" ht="39" thickBot="1" x14ac:dyDescent="0.3">
      <c r="A22" s="13" t="s">
        <v>36</v>
      </c>
      <c r="B22" s="10">
        <v>0.59027777777777779</v>
      </c>
      <c r="C22" s="11">
        <v>12.05</v>
      </c>
      <c r="D22" s="11">
        <v>3</v>
      </c>
      <c r="E22" s="11">
        <v>1</v>
      </c>
      <c r="F22" s="11">
        <v>1</v>
      </c>
      <c r="G22" s="11">
        <v>1</v>
      </c>
      <c r="H22" s="11">
        <v>1</v>
      </c>
      <c r="I22" s="11">
        <v>1</v>
      </c>
      <c r="J22" s="12" t="s">
        <v>17</v>
      </c>
      <c r="K22" s="18"/>
    </row>
    <row r="23" spans="1:11" ht="39" thickBot="1" x14ac:dyDescent="0.3">
      <c r="A23" s="13" t="s">
        <v>37</v>
      </c>
      <c r="B23" s="10">
        <v>0.74652777777777779</v>
      </c>
      <c r="C23" s="11">
        <v>12.05</v>
      </c>
      <c r="D23" s="11">
        <v>1</v>
      </c>
      <c r="E23" s="11">
        <v>1</v>
      </c>
      <c r="F23" s="11">
        <v>3</v>
      </c>
      <c r="G23" s="11">
        <v>1</v>
      </c>
      <c r="H23" s="11">
        <v>3</v>
      </c>
      <c r="I23" s="11">
        <v>1</v>
      </c>
      <c r="J23" s="12" t="s">
        <v>17</v>
      </c>
      <c r="K23" s="18"/>
    </row>
    <row r="24" spans="1:11" ht="39" thickBot="1" x14ac:dyDescent="0.3">
      <c r="A24" s="13" t="s">
        <v>38</v>
      </c>
      <c r="B24" s="10">
        <v>0.75</v>
      </c>
      <c r="C24" s="11">
        <v>12.05</v>
      </c>
      <c r="D24" s="11">
        <v>2</v>
      </c>
      <c r="E24" s="11">
        <v>1</v>
      </c>
      <c r="F24" s="11">
        <v>1</v>
      </c>
      <c r="G24" s="11">
        <v>1</v>
      </c>
      <c r="H24" s="11">
        <v>1</v>
      </c>
      <c r="I24" s="11">
        <v>4</v>
      </c>
      <c r="J24" s="12" t="s">
        <v>17</v>
      </c>
      <c r="K24" s="18"/>
    </row>
    <row r="25" spans="1:11" ht="39" thickBot="1" x14ac:dyDescent="0.3">
      <c r="A25" s="13" t="s">
        <v>39</v>
      </c>
      <c r="B25" s="10">
        <v>0.50347222222222221</v>
      </c>
      <c r="C25" s="11">
        <v>12.1</v>
      </c>
      <c r="D25" s="11">
        <v>3</v>
      </c>
      <c r="E25" s="11">
        <v>1</v>
      </c>
      <c r="F25" s="11">
        <v>1</v>
      </c>
      <c r="G25" s="11">
        <v>1</v>
      </c>
      <c r="H25" s="11">
        <v>1</v>
      </c>
      <c r="I25" s="11">
        <v>1</v>
      </c>
      <c r="J25" s="12" t="s">
        <v>17</v>
      </c>
      <c r="K25" s="18"/>
    </row>
    <row r="26" spans="1:11" ht="39" thickBot="1" x14ac:dyDescent="0.3">
      <c r="A26" s="13" t="s">
        <v>40</v>
      </c>
      <c r="B26" s="10">
        <v>0.50694444444444442</v>
      </c>
      <c r="C26" s="11">
        <v>12.1</v>
      </c>
      <c r="D26" s="11">
        <v>3</v>
      </c>
      <c r="E26" s="11">
        <v>1</v>
      </c>
      <c r="F26" s="11">
        <v>3</v>
      </c>
      <c r="G26" s="11">
        <v>3</v>
      </c>
      <c r="H26" s="11">
        <v>3</v>
      </c>
      <c r="I26" s="11">
        <v>1</v>
      </c>
      <c r="J26" s="12" t="s">
        <v>25</v>
      </c>
      <c r="K26" s="18"/>
    </row>
    <row r="27" spans="1:11" ht="39" thickBot="1" x14ac:dyDescent="0.3">
      <c r="A27" s="13" t="s">
        <v>41</v>
      </c>
      <c r="B27" s="10">
        <v>0.53819444444444442</v>
      </c>
      <c r="C27" s="11">
        <v>12.1</v>
      </c>
      <c r="D27" s="11">
        <v>1</v>
      </c>
      <c r="E27" s="11">
        <v>2</v>
      </c>
      <c r="F27" s="11">
        <v>2</v>
      </c>
      <c r="G27" s="11">
        <v>1</v>
      </c>
      <c r="H27" s="11">
        <v>1</v>
      </c>
      <c r="I27" s="11">
        <v>1</v>
      </c>
      <c r="J27" s="12" t="s">
        <v>17</v>
      </c>
      <c r="K27" s="18"/>
    </row>
    <row r="28" spans="1:11" ht="39" thickBot="1" x14ac:dyDescent="0.3">
      <c r="A28" s="13" t="s">
        <v>42</v>
      </c>
      <c r="B28" s="10">
        <v>0.54166666666666663</v>
      </c>
      <c r="C28" s="11">
        <v>12.1</v>
      </c>
      <c r="D28" s="11">
        <v>4</v>
      </c>
      <c r="E28" s="11">
        <v>1</v>
      </c>
      <c r="F28" s="11">
        <v>3</v>
      </c>
      <c r="G28" s="11">
        <v>1</v>
      </c>
      <c r="H28" s="11">
        <v>3</v>
      </c>
      <c r="I28" s="11">
        <v>1</v>
      </c>
      <c r="J28" s="12" t="s">
        <v>17</v>
      </c>
      <c r="K28" s="18"/>
    </row>
    <row r="29" spans="1:11" ht="39" thickBot="1" x14ac:dyDescent="0.3">
      <c r="A29" s="13" t="s">
        <v>43</v>
      </c>
      <c r="B29" s="10">
        <v>0.51736111111111105</v>
      </c>
      <c r="C29" s="11">
        <v>1.1499999999999999</v>
      </c>
      <c r="D29" s="11">
        <v>2</v>
      </c>
      <c r="E29" s="11">
        <v>1</v>
      </c>
      <c r="F29" s="11">
        <v>2</v>
      </c>
      <c r="G29" s="11">
        <v>2</v>
      </c>
      <c r="H29" s="11">
        <v>2</v>
      </c>
      <c r="I29" s="11">
        <v>2</v>
      </c>
      <c r="J29" s="12" t="s">
        <v>17</v>
      </c>
      <c r="K29" s="18"/>
    </row>
    <row r="30" spans="1:11" ht="39" thickBot="1" x14ac:dyDescent="0.3">
      <c r="A30" s="14" t="s">
        <v>44</v>
      </c>
      <c r="B30" s="6">
        <v>0.52083333333333337</v>
      </c>
      <c r="C30" s="7">
        <v>1.1499999999999999</v>
      </c>
      <c r="D30" s="7">
        <v>2</v>
      </c>
      <c r="E30" s="7">
        <v>1</v>
      </c>
      <c r="F30" s="7" t="s">
        <v>16</v>
      </c>
      <c r="G30" s="7">
        <v>1</v>
      </c>
      <c r="H30" s="15"/>
      <c r="I30" s="15"/>
      <c r="J30" s="8" t="s">
        <v>17</v>
      </c>
      <c r="K30" s="17"/>
    </row>
    <row r="31" spans="1:11" ht="39" thickBot="1" x14ac:dyDescent="0.3">
      <c r="A31" s="13" t="s">
        <v>45</v>
      </c>
      <c r="B31" s="10">
        <v>0.59722222222222221</v>
      </c>
      <c r="C31" s="11">
        <v>1.2</v>
      </c>
      <c r="D31" s="11">
        <v>2</v>
      </c>
      <c r="E31" s="11">
        <v>1</v>
      </c>
      <c r="F31" s="11">
        <v>3</v>
      </c>
      <c r="G31" s="11">
        <v>1</v>
      </c>
      <c r="H31" s="11">
        <v>4</v>
      </c>
      <c r="I31" s="11">
        <v>1</v>
      </c>
      <c r="J31" s="12" t="s">
        <v>17</v>
      </c>
      <c r="K31" s="18"/>
    </row>
    <row r="32" spans="1:11" ht="39" thickBot="1" x14ac:dyDescent="0.3">
      <c r="A32" s="13" t="s">
        <v>46</v>
      </c>
      <c r="B32" s="10">
        <v>0.60069444444444442</v>
      </c>
      <c r="C32" s="11">
        <v>1.2</v>
      </c>
      <c r="D32" s="11">
        <v>2</v>
      </c>
      <c r="E32" s="11">
        <v>1</v>
      </c>
      <c r="F32" s="11">
        <v>2</v>
      </c>
      <c r="G32" s="11">
        <v>1</v>
      </c>
      <c r="H32" s="11">
        <v>3</v>
      </c>
      <c r="I32" s="11">
        <v>1</v>
      </c>
      <c r="J32" s="12" t="s">
        <v>17</v>
      </c>
      <c r="K32" s="18"/>
    </row>
    <row r="33" spans="1:11" ht="39" thickBot="1" x14ac:dyDescent="0.3">
      <c r="A33" s="13" t="s">
        <v>47</v>
      </c>
      <c r="B33" s="10">
        <v>0.49652777777777773</v>
      </c>
      <c r="C33" s="11">
        <v>2.27</v>
      </c>
      <c r="D33" s="11">
        <v>3</v>
      </c>
      <c r="E33" s="11">
        <v>1</v>
      </c>
      <c r="F33" s="11">
        <v>2</v>
      </c>
      <c r="G33" s="11">
        <v>1</v>
      </c>
      <c r="H33" s="11">
        <v>2</v>
      </c>
      <c r="I33" s="11">
        <v>3</v>
      </c>
      <c r="J33" s="12" t="s">
        <v>17</v>
      </c>
      <c r="K33" s="18"/>
    </row>
    <row r="34" spans="1:11" ht="39" thickBot="1" x14ac:dyDescent="0.3">
      <c r="A34" s="13" t="s">
        <v>48</v>
      </c>
      <c r="B34" s="10">
        <v>0.5</v>
      </c>
      <c r="C34" s="11">
        <v>2.27</v>
      </c>
      <c r="D34" s="11">
        <v>2</v>
      </c>
      <c r="E34" s="11">
        <v>1</v>
      </c>
      <c r="F34" s="11">
        <v>2</v>
      </c>
      <c r="G34" s="11">
        <v>1</v>
      </c>
      <c r="H34" s="11">
        <v>3</v>
      </c>
      <c r="I34" s="11">
        <v>1</v>
      </c>
      <c r="J34" s="12" t="s">
        <v>17</v>
      </c>
      <c r="K34" s="18"/>
    </row>
    <row r="35" spans="1:11" ht="39" thickBot="1" x14ac:dyDescent="0.3">
      <c r="A35" s="13" t="s">
        <v>49</v>
      </c>
      <c r="B35" s="10">
        <v>0.50347222222222221</v>
      </c>
      <c r="C35" s="11">
        <v>2.27</v>
      </c>
      <c r="D35" s="11">
        <v>2</v>
      </c>
      <c r="E35" s="11">
        <v>2</v>
      </c>
      <c r="F35" s="11">
        <v>1</v>
      </c>
      <c r="G35" s="11">
        <v>1</v>
      </c>
      <c r="H35" s="11">
        <v>2</v>
      </c>
      <c r="I35" s="11">
        <v>1</v>
      </c>
      <c r="J35" s="12" t="s">
        <v>17</v>
      </c>
      <c r="K35" s="18"/>
    </row>
    <row r="36" spans="1:11" ht="39" thickBot="1" x14ac:dyDescent="0.3">
      <c r="A36" s="13" t="s">
        <v>50</v>
      </c>
      <c r="B36" s="10">
        <v>0.50694444444444442</v>
      </c>
      <c r="C36" s="11">
        <v>2.27</v>
      </c>
      <c r="D36" s="11">
        <v>2</v>
      </c>
      <c r="E36" s="11">
        <v>2</v>
      </c>
      <c r="F36" s="11">
        <v>4</v>
      </c>
      <c r="G36" s="11">
        <v>1</v>
      </c>
      <c r="H36" s="11">
        <v>1</v>
      </c>
      <c r="I36" s="11">
        <v>2</v>
      </c>
      <c r="J36" s="12" t="s">
        <v>17</v>
      </c>
      <c r="K36" s="18"/>
    </row>
    <row r="37" spans="1:11" ht="39" thickBot="1" x14ac:dyDescent="0.3">
      <c r="A37" s="13" t="s">
        <v>51</v>
      </c>
      <c r="B37" s="10">
        <v>0.54166666666666663</v>
      </c>
      <c r="C37" s="11">
        <v>2.27</v>
      </c>
      <c r="D37" s="11">
        <v>4</v>
      </c>
      <c r="E37" s="11">
        <v>1</v>
      </c>
      <c r="F37" s="11">
        <v>1</v>
      </c>
      <c r="G37" s="11">
        <v>3</v>
      </c>
      <c r="H37" s="11">
        <v>3</v>
      </c>
      <c r="I37" s="11">
        <v>1</v>
      </c>
      <c r="J37" s="12" t="s">
        <v>17</v>
      </c>
      <c r="K37" s="18"/>
    </row>
    <row r="38" spans="1:11" ht="39" thickBot="1" x14ac:dyDescent="0.3">
      <c r="A38" s="13" t="s">
        <v>52</v>
      </c>
      <c r="B38" s="10">
        <v>0.54513888888888895</v>
      </c>
      <c r="C38" s="11">
        <v>2.27</v>
      </c>
      <c r="D38" s="11">
        <v>1</v>
      </c>
      <c r="E38" s="11">
        <v>1</v>
      </c>
      <c r="F38" s="11">
        <v>3</v>
      </c>
      <c r="G38" s="11">
        <v>1</v>
      </c>
      <c r="H38" s="11">
        <v>4</v>
      </c>
      <c r="I38" s="11">
        <v>1</v>
      </c>
      <c r="J38" s="12" t="s">
        <v>17</v>
      </c>
      <c r="K38" s="18"/>
    </row>
    <row r="39" spans="1:11" ht="39" thickBot="1" x14ac:dyDescent="0.3">
      <c r="A39" s="13" t="s">
        <v>53</v>
      </c>
      <c r="B39" s="10">
        <v>0.54861111111111105</v>
      </c>
      <c r="C39" s="11">
        <v>2.27</v>
      </c>
      <c r="D39" s="11">
        <v>4</v>
      </c>
      <c r="E39" s="11">
        <v>1</v>
      </c>
      <c r="F39" s="11">
        <v>4</v>
      </c>
      <c r="G39" s="11">
        <v>1</v>
      </c>
      <c r="H39" s="11">
        <v>3</v>
      </c>
      <c r="I39" s="11">
        <v>1</v>
      </c>
      <c r="J39" s="12" t="s">
        <v>17</v>
      </c>
      <c r="K39" s="18"/>
    </row>
    <row r="40" spans="1:11" ht="39" thickBot="1" x14ac:dyDescent="0.3">
      <c r="A40" s="13" t="s">
        <v>54</v>
      </c>
      <c r="B40" s="10">
        <v>0.56597222222222221</v>
      </c>
      <c r="C40" s="11">
        <v>3.05</v>
      </c>
      <c r="D40" s="11">
        <v>3</v>
      </c>
      <c r="E40" s="11">
        <v>1</v>
      </c>
      <c r="F40" s="11">
        <v>2</v>
      </c>
      <c r="G40" s="11">
        <v>1</v>
      </c>
      <c r="H40" s="11">
        <v>3</v>
      </c>
      <c r="I40" s="11">
        <v>3</v>
      </c>
      <c r="J40" s="12" t="s">
        <v>17</v>
      </c>
      <c r="K40" s="18"/>
    </row>
    <row r="41" spans="1:11" ht="39" thickBot="1" x14ac:dyDescent="0.3">
      <c r="A41" s="13" t="s">
        <v>55</v>
      </c>
      <c r="B41" s="10">
        <v>0.56944444444444442</v>
      </c>
      <c r="C41" s="11">
        <v>3.05</v>
      </c>
      <c r="D41" s="11">
        <v>3</v>
      </c>
      <c r="E41" s="11">
        <v>1</v>
      </c>
      <c r="F41" s="11">
        <v>2</v>
      </c>
      <c r="G41" s="11">
        <v>1</v>
      </c>
      <c r="H41" s="11">
        <v>1</v>
      </c>
      <c r="I41" s="11">
        <v>1</v>
      </c>
      <c r="J41" s="12" t="s">
        <v>17</v>
      </c>
      <c r="K41" s="18"/>
    </row>
    <row r="42" spans="1:11" ht="39" thickBot="1" x14ac:dyDescent="0.3">
      <c r="A42" s="13" t="s">
        <v>56</v>
      </c>
      <c r="B42" s="10">
        <v>0.57291666666666663</v>
      </c>
      <c r="C42" s="11">
        <v>3.05</v>
      </c>
      <c r="D42" s="11">
        <v>3</v>
      </c>
      <c r="E42" s="11">
        <v>1</v>
      </c>
      <c r="F42" s="11">
        <v>2</v>
      </c>
      <c r="G42" s="11">
        <v>2</v>
      </c>
      <c r="H42" s="11">
        <v>2</v>
      </c>
      <c r="I42" s="11">
        <v>2</v>
      </c>
      <c r="J42" s="12" t="s">
        <v>17</v>
      </c>
      <c r="K42" s="18"/>
    </row>
  </sheetData>
  <mergeCells count="1">
    <mergeCell ref="J1:J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 Zabulionis</dc:creator>
  <cp:lastModifiedBy>Darius Zabulionis</cp:lastModifiedBy>
  <dcterms:created xsi:type="dcterms:W3CDTF">2020-05-20T09:33:05Z</dcterms:created>
  <dcterms:modified xsi:type="dcterms:W3CDTF">2020-05-20T10:17:52Z</dcterms:modified>
</cp:coreProperties>
</file>